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e Shared\FPA\Corp Responsibility\2021 Final Emissions\"/>
    </mc:Choice>
  </mc:AlternateContent>
  <xr:revisionPtr revIDLastSave="0" documentId="14_{6842D6EF-341B-413E-BF73-ACD4C39B8BC6}" xr6:coauthVersionLast="47" xr6:coauthVersionMax="47" xr10:uidLastSave="{00000000-0000-0000-0000-000000000000}"/>
  <bookViews>
    <workbookView xWindow="-28920" yWindow="-120" windowWidth="29040" windowHeight="15840" activeTab="1" xr2:uid="{CAB966EB-3C08-4437-83CB-A709BDABFC31}"/>
  </bookViews>
  <sheets>
    <sheet name="MSCI Emissions" sheetId="1" r:id="rId1"/>
    <sheet name="Summary" sheetId="2" r:id="rId2"/>
  </sheets>
  <definedNames>
    <definedName name="_xlnm.Print_Area" localSheetId="0">'MSCI Emissions'!$A$1:$C$60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4" i="2"/>
  <c r="J3" i="2"/>
  <c r="H5" i="2"/>
  <c r="G5" i="2"/>
  <c r="H4" i="2"/>
  <c r="G4" i="2"/>
  <c r="H3" i="2"/>
  <c r="G3" i="2"/>
  <c r="E5" i="2"/>
  <c r="E4" i="2"/>
  <c r="E3" i="2"/>
  <c r="D5" i="2"/>
  <c r="D4" i="2"/>
  <c r="D3" i="2"/>
  <c r="C5" i="2"/>
  <c r="C4" i="2"/>
  <c r="C3" i="2"/>
  <c r="B58" i="1" l="1"/>
  <c r="C46" i="1"/>
  <c r="B46" i="1"/>
  <c r="B39" i="1"/>
  <c r="B27" i="1" l="1"/>
  <c r="C27" i="1"/>
</calcChain>
</file>

<file path=xl/sharedStrings.xml><?xml version="1.0" encoding="utf-8"?>
<sst xmlns="http://schemas.openxmlformats.org/spreadsheetml/2006/main" count="60" uniqueCount="25">
  <si>
    <t>2021 Emissions by Scope</t>
  </si>
  <si>
    <t>Scope</t>
  </si>
  <si>
    <t>Primary (MB) mtons CO2e</t>
  </si>
  <si>
    <t>Secondary (LB) mtons CO2e</t>
  </si>
  <si>
    <t>Scope 1</t>
  </si>
  <si>
    <t>Scope 2</t>
  </si>
  <si>
    <t>Total</t>
  </si>
  <si>
    <t>2021 Scope 3 Emissions by Category</t>
  </si>
  <si>
    <t>Source</t>
  </si>
  <si>
    <t>mtons CO2e</t>
  </si>
  <si>
    <t>C1 - Purchased Goods &amp; Services</t>
  </si>
  <si>
    <t>C3 - Fuel &amp; Energy-Related Activities</t>
  </si>
  <si>
    <t>C5 - Waste generated in operations</t>
  </si>
  <si>
    <t>C6 - Business travel</t>
  </si>
  <si>
    <t>C7 - Employee commuting</t>
  </si>
  <si>
    <t>C11 - Use of sold products</t>
  </si>
  <si>
    <t>C13 - Downstream leased assets</t>
  </si>
  <si>
    <t>2020 Emissions by Scope</t>
  </si>
  <si>
    <t>2020 Scope 3 Emissions by Category</t>
  </si>
  <si>
    <t>2019 Emissions by Scope</t>
  </si>
  <si>
    <t>2019 Scope 3 Emissions by Category</t>
  </si>
  <si>
    <t>2021 YoY Change</t>
  </si>
  <si>
    <t>2020 YoY change</t>
  </si>
  <si>
    <t>2019-2021 Change</t>
  </si>
  <si>
    <t>Scope 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</si>
</sst>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164" fontId="1" fillId="0" borderId="1" xfId="1" applyNumberFormat="1" applyFont="1" applyBorder="1"/>
    <xf numFmtId="37" fontId="3" fillId="0" borderId="1" xfId="0" applyNumberFormat="1" applyFont="1" applyBorder="1"/>
    <xf numFmtId="0" fontId="5" fillId="0" borderId="0" xfId="0" applyFont="1"/>
    <xf numFmtId="164" fontId="5" fillId="0" borderId="1" xfId="0" applyNumberFormat="1" applyFont="1" applyBorder="1"/>
    <xf numFmtId="0" fontId="0" fillId="0" borderId="2" xfId="0" applyBorder="1"/>
    <xf numFmtId="0" fontId="6" fillId="0" borderId="3" xfId="0" applyFont="1" applyBorder="1"/>
    <xf numFmtId="0" fontId="6" fillId="0" borderId="4" xfId="0" applyFont="1" applyBorder="1"/>
    <xf numFmtId="0" fontId="4" fillId="0" borderId="5" xfId="0" applyFont="1" applyBorder="1"/>
    <xf numFmtId="164" fontId="0" fillId="0" borderId="6" xfId="1" applyNumberFormat="1" applyFont="1" applyBorder="1"/>
    <xf numFmtId="0" fontId="0" fillId="0" borderId="6" xfId="0" applyBorder="1"/>
    <xf numFmtId="9" fontId="0" fillId="0" borderId="6" xfId="2" applyFont="1" applyBorder="1"/>
    <xf numFmtId="9" fontId="0" fillId="0" borderId="7" xfId="2" applyFont="1" applyBorder="1"/>
    <xf numFmtId="0" fontId="4" fillId="0" borderId="8" xfId="0" applyFont="1" applyBorder="1"/>
    <xf numFmtId="164" fontId="0" fillId="0" borderId="9" xfId="1" applyNumberFormat="1" applyFont="1" applyBorder="1"/>
    <xf numFmtId="0" fontId="0" fillId="0" borderId="9" xfId="0" applyBorder="1"/>
    <xf numFmtId="9" fontId="0" fillId="0" borderId="9" xfId="2" applyFont="1" applyBorder="1"/>
    <xf numFmtId="9" fontId="0" fillId="0" borderId="10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2</xdr:col>
      <xdr:colOff>1584086</xdr:colOff>
      <xdr:row>60</xdr:row>
      <xdr:rowOff>9555</xdr:rowOff>
    </xdr:to>
    <xdr:sp macro="" textlink="">
      <xdr:nvSpPr>
        <xdr:cNvPr id="2" name="TextBox 155">
          <a:extLst>
            <a:ext uri="{FF2B5EF4-FFF2-40B4-BE49-F238E27FC236}">
              <a16:creationId xmlns:a16="http://schemas.microsoft.com/office/drawing/2014/main" id="{57D407E1-1183-483D-B0AB-A799ED251934}"/>
            </a:ext>
          </a:extLst>
        </xdr:cNvPr>
        <xdr:cNvSpPr txBox="1"/>
      </xdr:nvSpPr>
      <xdr:spPr>
        <a:xfrm>
          <a:off x="0" y="11296650"/>
          <a:ext cx="5879861" cy="2000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6858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1200" cap="none" spc="0" normalizeH="0" baseline="0">
              <a:ln>
                <a:noFill/>
              </a:ln>
              <a:solidFill>
                <a:srgbClr val="011B2B"/>
              </a:solidFill>
              <a:effectLst/>
              <a:uLnTx/>
              <a:uFillTx/>
              <a:latin typeface="Roboto"/>
              <a:ea typeface="+mn-ea"/>
              <a:cs typeface="+mn-cs"/>
            </a:rPr>
            <a:t>* - Note: All results verified with limited assurance; 2019 and 2020 emissions have been re-baselined for the RCA acquisition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860186</xdr:colOff>
      <xdr:row>7</xdr:row>
      <xdr:rowOff>9555</xdr:rowOff>
    </xdr:to>
    <xdr:sp macro="" textlink="">
      <xdr:nvSpPr>
        <xdr:cNvPr id="2" name="TextBox 155">
          <a:extLst>
            <a:ext uri="{FF2B5EF4-FFF2-40B4-BE49-F238E27FC236}">
              <a16:creationId xmlns:a16="http://schemas.microsoft.com/office/drawing/2014/main" id="{8625B9DD-C926-47E3-9ABF-A6D3F6823430}"/>
            </a:ext>
          </a:extLst>
        </xdr:cNvPr>
        <xdr:cNvSpPr txBox="1"/>
      </xdr:nvSpPr>
      <xdr:spPr>
        <a:xfrm>
          <a:off x="609600" y="1143000"/>
          <a:ext cx="5879861" cy="2000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6858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1200" cap="none" spc="0" normalizeH="0" baseline="0">
              <a:ln>
                <a:noFill/>
              </a:ln>
              <a:solidFill>
                <a:srgbClr val="011B2B"/>
              </a:solidFill>
              <a:effectLst/>
              <a:uLnTx/>
              <a:uFillTx/>
              <a:latin typeface="Roboto"/>
              <a:ea typeface="+mn-ea"/>
              <a:cs typeface="+mn-cs"/>
            </a:rPr>
            <a:t>* - Note: All results verified with limited assurance; 2019 and 2020 emissions have been re-baselined for the RCA acquisition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CB16-1C54-4354-9D96-E669B3DE3AC9}">
  <sheetPr>
    <pageSetUpPr fitToPage="1"/>
  </sheetPr>
  <dimension ref="A2:C58"/>
  <sheetViews>
    <sheetView showGridLines="0" topLeftCell="A54" workbookViewId="0">
      <selection activeCell="C4" sqref="C4"/>
    </sheetView>
  </sheetViews>
  <sheetFormatPr defaultRowHeight="15" x14ac:dyDescent="0.25"/>
  <cols>
    <col min="1" max="1" width="36.7109375" bestFit="1" customWidth="1"/>
    <col min="2" max="3" width="27.7109375" customWidth="1"/>
  </cols>
  <sheetData>
    <row r="2" spans="1:3" ht="15.75" x14ac:dyDescent="0.25">
      <c r="A2" s="1" t="s">
        <v>0</v>
      </c>
    </row>
    <row r="3" spans="1:3" x14ac:dyDescent="0.25">
      <c r="A3" s="2"/>
    </row>
    <row r="4" spans="1:3" x14ac:dyDescent="0.25">
      <c r="A4" s="3" t="s">
        <v>1</v>
      </c>
      <c r="B4" s="3" t="s">
        <v>2</v>
      </c>
      <c r="C4" s="3" t="s">
        <v>3</v>
      </c>
    </row>
    <row r="5" spans="1:3" x14ac:dyDescent="0.25">
      <c r="A5" s="4" t="s">
        <v>4</v>
      </c>
      <c r="B5" s="5">
        <v>160.13500000000005</v>
      </c>
      <c r="C5" s="5">
        <v>160.13500000000005</v>
      </c>
    </row>
    <row r="6" spans="1:3" x14ac:dyDescent="0.25">
      <c r="A6" s="4" t="s">
        <v>5</v>
      </c>
      <c r="B6" s="5">
        <v>963.69500000000062</v>
      </c>
      <c r="C6" s="5">
        <v>6479.9339999999956</v>
      </c>
    </row>
    <row r="7" spans="1:3" x14ac:dyDescent="0.25">
      <c r="A7" s="3" t="s">
        <v>6</v>
      </c>
      <c r="B7" s="6">
        <v>1123.8300000000006</v>
      </c>
      <c r="C7" s="6">
        <v>6640.0689999999959</v>
      </c>
    </row>
    <row r="9" spans="1:3" ht="15.75" x14ac:dyDescent="0.25">
      <c r="A9" s="1" t="s">
        <v>7</v>
      </c>
      <c r="B9" s="7"/>
    </row>
    <row r="10" spans="1:3" x14ac:dyDescent="0.25">
      <c r="A10" s="7"/>
      <c r="B10" s="7"/>
    </row>
    <row r="11" spans="1:3" x14ac:dyDescent="0.25">
      <c r="A11" s="3" t="s">
        <v>8</v>
      </c>
      <c r="B11" s="3" t="s">
        <v>9</v>
      </c>
    </row>
    <row r="12" spans="1:3" x14ac:dyDescent="0.25">
      <c r="A12" s="4" t="s">
        <v>10</v>
      </c>
      <c r="B12" s="8">
        <v>30156</v>
      </c>
    </row>
    <row r="13" spans="1:3" x14ac:dyDescent="0.25">
      <c r="A13" s="4" t="s">
        <v>11</v>
      </c>
      <c r="B13" s="8">
        <v>1877.81756679867</v>
      </c>
    </row>
    <row r="14" spans="1:3" x14ac:dyDescent="0.25">
      <c r="A14" s="4" t="s">
        <v>12</v>
      </c>
      <c r="B14" s="8">
        <v>202</v>
      </c>
    </row>
    <row r="15" spans="1:3" x14ac:dyDescent="0.25">
      <c r="A15" s="4" t="s">
        <v>13</v>
      </c>
      <c r="B15" s="8">
        <v>399</v>
      </c>
    </row>
    <row r="16" spans="1:3" x14ac:dyDescent="0.25">
      <c r="A16" s="4" t="s">
        <v>14</v>
      </c>
      <c r="B16" s="8">
        <v>1538.7683306780734</v>
      </c>
    </row>
    <row r="17" spans="1:3" x14ac:dyDescent="0.25">
      <c r="A17" s="4" t="s">
        <v>15</v>
      </c>
      <c r="B17" s="8">
        <v>3044</v>
      </c>
    </row>
    <row r="18" spans="1:3" x14ac:dyDescent="0.25">
      <c r="A18" s="4" t="s">
        <v>16</v>
      </c>
      <c r="B18" s="8">
        <v>413</v>
      </c>
    </row>
    <row r="19" spans="1:3" x14ac:dyDescent="0.25">
      <c r="A19" s="3" t="s">
        <v>6</v>
      </c>
      <c r="B19" s="6">
        <v>37630.58589747674</v>
      </c>
    </row>
    <row r="22" spans="1:3" ht="15.75" x14ac:dyDescent="0.25">
      <c r="A22" s="1" t="s">
        <v>17</v>
      </c>
    </row>
    <row r="23" spans="1:3" x14ac:dyDescent="0.25">
      <c r="A23" s="2"/>
    </row>
    <row r="24" spans="1:3" x14ac:dyDescent="0.25">
      <c r="A24" s="3" t="s">
        <v>1</v>
      </c>
      <c r="B24" s="3" t="s">
        <v>2</v>
      </c>
      <c r="C24" s="3" t="s">
        <v>3</v>
      </c>
    </row>
    <row r="25" spans="1:3" x14ac:dyDescent="0.25">
      <c r="A25" s="4" t="s">
        <v>4</v>
      </c>
      <c r="B25" s="5">
        <v>230</v>
      </c>
      <c r="C25" s="5">
        <v>230</v>
      </c>
    </row>
    <row r="26" spans="1:3" x14ac:dyDescent="0.25">
      <c r="A26" s="4" t="s">
        <v>5</v>
      </c>
      <c r="B26" s="5">
        <v>3507</v>
      </c>
      <c r="C26" s="5">
        <v>7359.8869999999997</v>
      </c>
    </row>
    <row r="27" spans="1:3" x14ac:dyDescent="0.25">
      <c r="A27" s="3" t="s">
        <v>6</v>
      </c>
      <c r="B27" s="6">
        <f>SUM(B25:B26)</f>
        <v>3737</v>
      </c>
      <c r="C27" s="6">
        <f>SUM(C25:C26)</f>
        <v>7589.8869999999997</v>
      </c>
    </row>
    <row r="29" spans="1:3" ht="15.75" x14ac:dyDescent="0.25">
      <c r="A29" s="1" t="s">
        <v>18</v>
      </c>
      <c r="B29" s="7"/>
    </row>
    <row r="30" spans="1:3" x14ac:dyDescent="0.25">
      <c r="A30" s="7"/>
      <c r="B30" s="7"/>
    </row>
    <row r="31" spans="1:3" x14ac:dyDescent="0.25">
      <c r="A31" s="3" t="s">
        <v>8</v>
      </c>
      <c r="B31" s="3" t="s">
        <v>9</v>
      </c>
    </row>
    <row r="32" spans="1:3" x14ac:dyDescent="0.25">
      <c r="A32" s="4" t="s">
        <v>10</v>
      </c>
      <c r="B32" s="8">
        <v>27348.995999999996</v>
      </c>
    </row>
    <row r="33" spans="1:3" x14ac:dyDescent="0.25">
      <c r="A33" s="4" t="s">
        <v>11</v>
      </c>
      <c r="B33" s="8">
        <v>1273</v>
      </c>
    </row>
    <row r="34" spans="1:3" x14ac:dyDescent="0.25">
      <c r="A34" s="4" t="s">
        <v>12</v>
      </c>
      <c r="B34" s="8">
        <v>158</v>
      </c>
    </row>
    <row r="35" spans="1:3" x14ac:dyDescent="0.25">
      <c r="A35" s="4" t="s">
        <v>13</v>
      </c>
      <c r="B35" s="8">
        <v>1499</v>
      </c>
    </row>
    <row r="36" spans="1:3" x14ac:dyDescent="0.25">
      <c r="A36" s="4" t="s">
        <v>14</v>
      </c>
      <c r="B36" s="8">
        <v>1506</v>
      </c>
    </row>
    <row r="37" spans="1:3" x14ac:dyDescent="0.25">
      <c r="A37" s="4" t="s">
        <v>15</v>
      </c>
      <c r="B37" s="8">
        <v>1938</v>
      </c>
    </row>
    <row r="38" spans="1:3" x14ac:dyDescent="0.25">
      <c r="A38" s="4" t="s">
        <v>16</v>
      </c>
      <c r="B38" s="8">
        <v>417</v>
      </c>
    </row>
    <row r="39" spans="1:3" x14ac:dyDescent="0.25">
      <c r="A39" s="3" t="s">
        <v>6</v>
      </c>
      <c r="B39" s="6">
        <f>SUM(B32:B38)</f>
        <v>34139.995999999999</v>
      </c>
    </row>
    <row r="41" spans="1:3" ht="15.75" x14ac:dyDescent="0.25">
      <c r="A41" s="1" t="s">
        <v>19</v>
      </c>
    </row>
    <row r="42" spans="1:3" x14ac:dyDescent="0.25">
      <c r="A42" s="2"/>
    </row>
    <row r="43" spans="1:3" x14ac:dyDescent="0.25">
      <c r="A43" s="3" t="s">
        <v>1</v>
      </c>
      <c r="B43" s="3" t="s">
        <v>2</v>
      </c>
      <c r="C43" s="3" t="s">
        <v>3</v>
      </c>
    </row>
    <row r="44" spans="1:3" x14ac:dyDescent="0.25">
      <c r="A44" s="4" t="s">
        <v>4</v>
      </c>
      <c r="B44" s="5">
        <v>272</v>
      </c>
      <c r="C44" s="5">
        <v>272</v>
      </c>
    </row>
    <row r="45" spans="1:3" x14ac:dyDescent="0.25">
      <c r="A45" s="4" t="s">
        <v>5</v>
      </c>
      <c r="B45" s="5">
        <v>4196.3080000000027</v>
      </c>
      <c r="C45" s="5">
        <v>7766.5830000000014</v>
      </c>
    </row>
    <row r="46" spans="1:3" x14ac:dyDescent="0.25">
      <c r="A46" s="3" t="s">
        <v>6</v>
      </c>
      <c r="B46" s="6">
        <f>SUM(B44:B45)</f>
        <v>4468.3080000000027</v>
      </c>
      <c r="C46" s="6">
        <f>SUM(C44:C45)</f>
        <v>8038.5830000000014</v>
      </c>
    </row>
    <row r="48" spans="1:3" ht="15.75" x14ac:dyDescent="0.25">
      <c r="A48" s="1" t="s">
        <v>20</v>
      </c>
      <c r="B48" s="7"/>
    </row>
    <row r="49" spans="1:2" x14ac:dyDescent="0.25">
      <c r="A49" s="7"/>
      <c r="B49" s="7"/>
    </row>
    <row r="50" spans="1:2" x14ac:dyDescent="0.25">
      <c r="A50" s="3" t="s">
        <v>8</v>
      </c>
      <c r="B50" s="3" t="s">
        <v>9</v>
      </c>
    </row>
    <row r="51" spans="1:2" x14ac:dyDescent="0.25">
      <c r="A51" s="4" t="s">
        <v>10</v>
      </c>
      <c r="B51" s="8">
        <v>27762</v>
      </c>
    </row>
    <row r="52" spans="1:2" x14ac:dyDescent="0.25">
      <c r="A52" s="4" t="s">
        <v>11</v>
      </c>
      <c r="B52" s="8">
        <v>609</v>
      </c>
    </row>
    <row r="53" spans="1:2" x14ac:dyDescent="0.25">
      <c r="A53" s="4" t="s">
        <v>12</v>
      </c>
      <c r="B53" s="8">
        <v>676</v>
      </c>
    </row>
    <row r="54" spans="1:2" x14ac:dyDescent="0.25">
      <c r="A54" s="4" t="s">
        <v>13</v>
      </c>
      <c r="B54" s="8">
        <v>4417</v>
      </c>
    </row>
    <row r="55" spans="1:2" x14ac:dyDescent="0.25">
      <c r="A55" s="4" t="s">
        <v>14</v>
      </c>
      <c r="B55" s="8">
        <v>2568</v>
      </c>
    </row>
    <row r="56" spans="1:2" x14ac:dyDescent="0.25">
      <c r="A56" s="4" t="s">
        <v>15</v>
      </c>
      <c r="B56" s="8">
        <v>1938</v>
      </c>
    </row>
    <row r="57" spans="1:2" x14ac:dyDescent="0.25">
      <c r="A57" s="4" t="s">
        <v>16</v>
      </c>
      <c r="B57" s="8">
        <v>417</v>
      </c>
    </row>
    <row r="58" spans="1:2" x14ac:dyDescent="0.25">
      <c r="A58" s="3" t="s">
        <v>6</v>
      </c>
      <c r="B58" s="6">
        <f>SUM(B51:B57)</f>
        <v>38387</v>
      </c>
    </row>
  </sheetData>
  <pageMargins left="0.7" right="0.7" top="0.75" bottom="0.75" header="0.3" footer="0.3"/>
  <pageSetup scale="78" orientation="portrait" r:id="rId1"/>
  <headerFooter>
    <oddFooter>&amp;C&amp;1#&amp;"Calibri"&amp;9&amp;K000000Information Classification: 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F891-E702-4EDC-9F41-5F8AB9962BF8}">
  <dimension ref="B2:J5"/>
  <sheetViews>
    <sheetView showGridLines="0" tabSelected="1" workbookViewId="0">
      <selection activeCell="M9" sqref="M9"/>
    </sheetView>
  </sheetViews>
  <sheetFormatPr defaultRowHeight="15" x14ac:dyDescent="0.25"/>
  <cols>
    <col min="2" max="2" width="24.85546875" bestFit="1" customWidth="1"/>
    <col min="3" max="5" width="9.7109375" customWidth="1"/>
    <col min="6" max="6" width="4.5703125" customWidth="1"/>
    <col min="7" max="7" width="16.7109375" bestFit="1" customWidth="1"/>
    <col min="8" max="8" width="16.42578125" bestFit="1" customWidth="1"/>
    <col min="9" max="9" width="9.7109375" customWidth="1"/>
    <col min="10" max="10" width="17.42578125" bestFit="1" customWidth="1"/>
  </cols>
  <sheetData>
    <row r="2" spans="2:10" x14ac:dyDescent="0.25">
      <c r="B2" s="9"/>
      <c r="C2" s="10">
        <v>2021</v>
      </c>
      <c r="D2" s="10">
        <v>2020</v>
      </c>
      <c r="E2" s="10">
        <v>2019</v>
      </c>
      <c r="F2" s="10"/>
      <c r="G2" s="10" t="s">
        <v>21</v>
      </c>
      <c r="H2" s="10" t="s">
        <v>22</v>
      </c>
      <c r="I2" s="10"/>
      <c r="J2" s="11" t="s">
        <v>23</v>
      </c>
    </row>
    <row r="3" spans="2:10" x14ac:dyDescent="0.25">
      <c r="B3" s="12" t="s">
        <v>2</v>
      </c>
      <c r="C3" s="13">
        <f>'MSCI Emissions'!B7</f>
        <v>1123.8300000000006</v>
      </c>
      <c r="D3" s="13">
        <f>'MSCI Emissions'!B27</f>
        <v>3737</v>
      </c>
      <c r="E3" s="13">
        <f>'MSCI Emissions'!B46</f>
        <v>4468.3080000000027</v>
      </c>
      <c r="F3" s="14"/>
      <c r="G3" s="15">
        <f>C3/D3-1</f>
        <v>-0.69926946748728913</v>
      </c>
      <c r="H3" s="15">
        <f>D3/E3-1</f>
        <v>-0.16366553066619449</v>
      </c>
      <c r="I3" s="14"/>
      <c r="J3" s="16">
        <f>C3/E3-1</f>
        <v>-0.74848868967850923</v>
      </c>
    </row>
    <row r="4" spans="2:10" x14ac:dyDescent="0.25">
      <c r="B4" s="12" t="s">
        <v>3</v>
      </c>
      <c r="C4" s="13">
        <f>'MSCI Emissions'!C7</f>
        <v>6640.0689999999959</v>
      </c>
      <c r="D4" s="13">
        <f>'MSCI Emissions'!C27</f>
        <v>7589.8869999999997</v>
      </c>
      <c r="E4" s="13">
        <f>'MSCI Emissions'!C46</f>
        <v>8038.5830000000014</v>
      </c>
      <c r="F4" s="14"/>
      <c r="G4" s="15">
        <f t="shared" ref="G4:G5" si="0">C4/D4-1</f>
        <v>-0.12514257458642053</v>
      </c>
      <c r="H4" s="15">
        <f t="shared" ref="H4:H5" si="1">D4/E4-1</f>
        <v>-5.5817797738731079E-2</v>
      </c>
      <c r="I4" s="15"/>
      <c r="J4" s="16">
        <f t="shared" ref="J4:J5" si="2">C4/E4-1</f>
        <v>-0.17397518940838275</v>
      </c>
    </row>
    <row r="5" spans="2:10" x14ac:dyDescent="0.25">
      <c r="B5" s="17" t="s">
        <v>24</v>
      </c>
      <c r="C5" s="18">
        <f>'MSCI Emissions'!B19</f>
        <v>37630.58589747674</v>
      </c>
      <c r="D5" s="18">
        <f>'MSCI Emissions'!B39</f>
        <v>34139.995999999999</v>
      </c>
      <c r="E5" s="18">
        <f>'MSCI Emissions'!B58</f>
        <v>38387</v>
      </c>
      <c r="F5" s="19"/>
      <c r="G5" s="20">
        <f t="shared" si="0"/>
        <v>0.10224341846662033</v>
      </c>
      <c r="H5" s="20">
        <f t="shared" si="1"/>
        <v>-0.11063651757105275</v>
      </c>
      <c r="I5" s="19"/>
      <c r="J5" s="21">
        <f t="shared" si="2"/>
        <v>-1.9704954868139168E-2</v>
      </c>
    </row>
  </sheetData>
  <pageMargins left="0.7" right="0.7" top="0.75" bottom="0.75" header="0.3" footer="0.3"/>
  <pageSetup orientation="portrait" r:id="rId1"/>
  <headerFooter>
    <oddFooter>&amp;C&amp;1#&amp;"Calibri"&amp;9&amp;K000000Information Classification: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MSCI Emissions</vt:lpstr>
      <vt:lpstr>Summary</vt:lpstr>
      <vt:lpstr>'MSCI Emissions'!Print_Area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Kenneth</dc:creator>
  <cp:lastModifiedBy>Wang, Kenneth</cp:lastModifiedBy>
  <cp:lastPrinted>2022-06-29T17:59:50Z</cp:lastPrinted>
  <dcterms:created xsi:type="dcterms:W3CDTF">2022-06-28T23:00:46Z</dcterms:created>
  <dcterms:modified xsi:type="dcterms:W3CDTF">2022-06-29T22:30:23Z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60f8386-55a0-404e-9dce-4d5bc8b309d8_Enabled">
    <vt:lpwstr>true</vt:lpwstr>
  </property>
  <property fmtid="{D5CDD505-2E9C-101B-9397-08002B2CF9AE}" pid="3" name="MSIP_Label_b60f8386-55a0-404e-9dce-4d5bc8b309d8_SetDate">
    <vt:lpwstr>2022-06-29T22:30:14Z</vt:lpwstr>
  </property>
  <property fmtid="{D5CDD505-2E9C-101B-9397-08002B2CF9AE}" pid="4" name="MSIP_Label_b60f8386-55a0-404e-9dce-4d5bc8b309d8_Method">
    <vt:lpwstr>Standard</vt:lpwstr>
  </property>
  <property fmtid="{D5CDD505-2E9C-101B-9397-08002B2CF9AE}" pid="5" name="MSIP_Label_b60f8386-55a0-404e-9dce-4d5bc8b309d8_Name">
    <vt:lpwstr>b60f8386-55a0-404e-9dce-4d5bc8b309d8</vt:lpwstr>
  </property>
  <property fmtid="{D5CDD505-2E9C-101B-9397-08002B2CF9AE}" pid="6" name="MSIP_Label_b60f8386-55a0-404e-9dce-4d5bc8b309d8_SiteId">
    <vt:lpwstr>7a9376d4-7c43-480f-82ba-a090647f651d</vt:lpwstr>
  </property>
  <property fmtid="{D5CDD505-2E9C-101B-9397-08002B2CF9AE}" pid="7" name="MSIP_Label_b60f8386-55a0-404e-9dce-4d5bc8b309d8_ActionId">
    <vt:lpwstr>60e60392-7f93-4b69-a759-ae9673e08c57</vt:lpwstr>
  </property>
  <property fmtid="{D5CDD505-2E9C-101B-9397-08002B2CF9AE}" pid="8" name="MSIP_Label_b60f8386-55a0-404e-9dce-4d5bc8b309d8_ContentBits">
    <vt:lpwstr>2</vt:lpwstr>
  </property>
</Properties>
</file>